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6" i="2"/>
  <c r="K15" i="2"/>
  <c r="K14" i="2"/>
  <c r="K17" i="2" s="1"/>
  <c r="AS11" i="2"/>
  <c r="AQ11" i="2"/>
  <c r="AP11" i="2"/>
  <c r="AO11" i="2"/>
  <c r="AN11" i="2"/>
  <c r="AM11" i="2"/>
  <c r="AG11" i="2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H17" i="2" l="1"/>
  <c r="I17" i="2"/>
  <c r="O17" i="2" s="1"/>
  <c r="O15" i="2"/>
  <c r="O16" i="2"/>
  <c r="M17" i="2"/>
  <c r="N16" i="2"/>
  <c r="N15" i="2"/>
  <c r="M16" i="2"/>
  <c r="M15" i="2"/>
  <c r="F17" i="2"/>
  <c r="L15" i="2"/>
  <c r="L16" i="2"/>
  <c r="N17" i="2" l="1"/>
  <c r="L17" i="2"/>
</calcChain>
</file>

<file path=xl/sharedStrings.xml><?xml version="1.0" encoding="utf-8"?>
<sst xmlns="http://schemas.openxmlformats.org/spreadsheetml/2006/main" count="180" uniqueCount="71">
  <si>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</si>
  <si>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</si>
  <si>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</si>
  <si>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</si>
  <si>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</si>
  <si>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</si>
  <si>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</si>
  <si>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</si>
  <si>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</si>
  <si>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</si>
  <si>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</si>
  <si>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</si>
  <si>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</si>
  <si>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</si>
  <si>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</si>
  <si>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</si>
  <si>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</si>
  <si>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</si>
  <si>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</si>
  <si>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</si>
  <si>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</si>
  <si>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</si>
  <si>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</si>
  <si>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</si>
  <si>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</si>
  <si>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</si>
  <si>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</si>
  <si>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</si>
  <si>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</si>
  <si>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</si>
  <si>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</si>
  <si>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</si>
  <si>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</si>
  <si>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Veli-Veikko Vilmi</t>
  </si>
  <si>
    <t>9.</t>
  </si>
  <si>
    <t>Lippo</t>
  </si>
  <si>
    <t>1962</t>
  </si>
  <si>
    <t xml:space="preserve">05.05. 1990  Lippo - IPV  3-10  </t>
  </si>
  <si>
    <t>20.05. 1990  Lippo - Tahko  10-3</t>
  </si>
  <si>
    <t>4.  ottelu</t>
  </si>
  <si>
    <t>Seurat</t>
  </si>
  <si>
    <t>Lippo = Oulun Lippo  (1955)</t>
  </si>
  <si>
    <t>Cup</t>
  </si>
  <si>
    <t>suomensarja</t>
  </si>
  <si>
    <t>5.</t>
  </si>
  <si>
    <t>ANsU</t>
  </si>
  <si>
    <t>4.</t>
  </si>
  <si>
    <t>maakuntasarja</t>
  </si>
  <si>
    <t>ANsU = Alajokikylän Nuorisoseuran Urheilijat</t>
  </si>
  <si>
    <t>2.</t>
  </si>
  <si>
    <t>ykkössarja</t>
  </si>
  <si>
    <t>1.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</si>
  <si>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</si>
  <si>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</si>
  <si>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</si>
  <si>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</si>
  <si>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</si>
  <si>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</si>
  <si>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</si>
  <si>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</si>
  <si>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</si>
  <si>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</si>
  <si>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</si>
  <si>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</si>
  <si>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</si>
  <si>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</si>
  <si>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SiKi = Simon Kiri  (1926)</t>
  </si>
  <si>
    <t>8.</t>
  </si>
  <si>
    <t>10.</t>
  </si>
  <si>
    <t>SiKi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</si>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</sst>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1" xfId="0" applyFont="1" applyFill="1" applyBorder="1" applyAlignment="1">
      <alignment horizontal="left"/>
    </xf>
    <xf numFmtId="165" fontId="2" fillId="8" borderId="1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5" borderId="1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1" fillId="4" borderId="6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/>
    <xf numFmtId="0" fontId="1" fillId="4" borderId="0" xfId="0" applyFont="1" applyFill="1" applyBorder="1"/>
    <xf numFmtId="0" fontId="2" fillId="4" borderId="5" xfId="0" applyFont="1" applyFill="1" applyBorder="1"/>
    <xf numFmtId="0" fontId="2" fillId="4" borderId="8" xfId="0" applyFont="1" applyFill="1" applyBorder="1"/>
    <xf numFmtId="0" fontId="1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9" customWidth="1"/>
    <col min="3" max="3" width="6.7109375" style="58" customWidth="1"/>
    <col min="4" max="4" width="12.140625" style="59" customWidth="1"/>
    <col min="5" max="7" width="5.7109375" style="58" customWidth="1"/>
    <col min="8" max="8" width="5.5703125" style="58" customWidth="1"/>
    <col min="9" max="9" width="5.42578125" style="58" customWidth="1"/>
    <col min="10" max="10" width="5.85546875" style="58" customWidth="1"/>
    <col min="11" max="12" width="5.7109375" style="58" customWidth="1"/>
    <col min="13" max="13" width="6" style="58" customWidth="1"/>
    <col min="14" max="14" width="8.85546875" style="58" customWidth="1"/>
    <col min="15" max="15" width="0.5703125" style="29" customWidth="1"/>
    <col min="16" max="20" width="5.7109375" style="58" customWidth="1"/>
    <col min="21" max="21" width="8.7109375" style="58" customWidth="1"/>
    <col min="22" max="22" width="0.5703125" style="29" customWidth="1"/>
    <col min="23" max="27" width="5.7109375" style="58" customWidth="1"/>
    <col min="28" max="28" width="8.7109375" style="58" customWidth="1"/>
    <col min="29" max="29" width="0.5703125" style="29" customWidth="1"/>
    <col min="30" max="35" width="5.7109375" style="58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36</v>
      </c>
      <c r="F1" s="79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7"/>
      <c r="W2" s="22" t="s">
        <v>16</v>
      </c>
      <c r="X2" s="14"/>
      <c r="Y2" s="14"/>
      <c r="Z2" s="14"/>
      <c r="AA2" s="14"/>
      <c r="AB2" s="15"/>
      <c r="AC2" s="77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42</v>
      </c>
      <c r="AG3" s="15" t="s">
        <v>30</v>
      </c>
      <c r="AH3" s="17" t="s">
        <v>31</v>
      </c>
      <c r="AI3" s="18" t="s">
        <v>32</v>
      </c>
      <c r="AJ3" s="9"/>
    </row>
    <row r="4" spans="1:37" s="23" customFormat="1" ht="15" customHeight="1" x14ac:dyDescent="0.2">
      <c r="A4" s="9"/>
      <c r="B4" s="64">
        <v>1984</v>
      </c>
      <c r="C4" s="64" t="s">
        <v>51</v>
      </c>
      <c r="D4" s="65" t="s">
        <v>45</v>
      </c>
      <c r="E4" s="64"/>
      <c r="F4" s="66" t="s">
        <v>47</v>
      </c>
      <c r="G4" s="64"/>
      <c r="H4" s="64"/>
      <c r="I4" s="64"/>
      <c r="J4" s="64"/>
      <c r="K4" s="64"/>
      <c r="L4" s="64"/>
      <c r="M4" s="64"/>
      <c r="N4" s="67"/>
      <c r="O4" s="24"/>
      <c r="P4" s="25"/>
      <c r="Q4" s="25"/>
      <c r="R4" s="25"/>
      <c r="S4" s="25"/>
      <c r="T4" s="25"/>
      <c r="U4" s="27"/>
      <c r="V4" s="24"/>
      <c r="W4" s="50"/>
      <c r="X4" s="50"/>
      <c r="Y4" s="30"/>
      <c r="Z4" s="50"/>
      <c r="AA4" s="30"/>
      <c r="AB4" s="80"/>
      <c r="AC4" s="24"/>
      <c r="AD4" s="25"/>
      <c r="AE4" s="2"/>
      <c r="AF4" s="81"/>
      <c r="AG4" s="27"/>
      <c r="AH4" s="31"/>
      <c r="AI4" s="25"/>
      <c r="AJ4" s="9"/>
    </row>
    <row r="5" spans="1:37" s="23" customFormat="1" ht="15" customHeight="1" x14ac:dyDescent="0.2">
      <c r="A5" s="9"/>
      <c r="B5" s="60">
        <v>1985</v>
      </c>
      <c r="C5" s="60" t="s">
        <v>44</v>
      </c>
      <c r="D5" s="61" t="s">
        <v>45</v>
      </c>
      <c r="E5" s="60"/>
      <c r="F5" s="62" t="s">
        <v>43</v>
      </c>
      <c r="G5" s="60"/>
      <c r="H5" s="60"/>
      <c r="I5" s="60"/>
      <c r="J5" s="60"/>
      <c r="K5" s="60"/>
      <c r="L5" s="60"/>
      <c r="M5" s="60"/>
      <c r="N5" s="63"/>
      <c r="O5" s="24"/>
      <c r="P5" s="25"/>
      <c r="Q5" s="25"/>
      <c r="R5" s="25"/>
      <c r="S5" s="25"/>
      <c r="T5" s="25"/>
      <c r="U5" s="27"/>
      <c r="V5" s="24"/>
      <c r="W5" s="50"/>
      <c r="X5" s="50"/>
      <c r="Y5" s="30"/>
      <c r="Z5" s="50"/>
      <c r="AA5" s="30"/>
      <c r="AB5" s="80"/>
      <c r="AC5" s="24"/>
      <c r="AD5" s="25"/>
      <c r="AE5" s="2"/>
      <c r="AF5" s="81"/>
      <c r="AG5" s="27"/>
      <c r="AH5" s="31"/>
      <c r="AI5" s="25"/>
      <c r="AJ5" s="9"/>
    </row>
    <row r="6" spans="1:37" s="23" customFormat="1" ht="15" customHeight="1" x14ac:dyDescent="0.2">
      <c r="A6" s="9"/>
      <c r="B6" s="60">
        <v>1986</v>
      </c>
      <c r="C6" s="60" t="s">
        <v>46</v>
      </c>
      <c r="D6" s="61" t="s">
        <v>45</v>
      </c>
      <c r="E6" s="60"/>
      <c r="F6" s="62" t="s">
        <v>43</v>
      </c>
      <c r="G6" s="60"/>
      <c r="H6" s="60"/>
      <c r="I6" s="60"/>
      <c r="J6" s="60"/>
      <c r="K6" s="60"/>
      <c r="L6" s="60"/>
      <c r="M6" s="60"/>
      <c r="N6" s="63"/>
      <c r="O6" s="24"/>
      <c r="P6" s="25"/>
      <c r="Q6" s="25"/>
      <c r="R6" s="25"/>
      <c r="S6" s="25"/>
      <c r="T6" s="25"/>
      <c r="U6" s="27"/>
      <c r="V6" s="24"/>
      <c r="W6" s="50"/>
      <c r="X6" s="50"/>
      <c r="Y6" s="30"/>
      <c r="Z6" s="50"/>
      <c r="AA6" s="30"/>
      <c r="AB6" s="80"/>
      <c r="AC6" s="24"/>
      <c r="AD6" s="25"/>
      <c r="AE6" s="2"/>
      <c r="AF6" s="81"/>
      <c r="AG6" s="27"/>
      <c r="AH6" s="31"/>
      <c r="AI6" s="25"/>
      <c r="AJ6" s="9"/>
    </row>
    <row r="7" spans="1:37" s="23" customFormat="1" ht="15" customHeight="1" x14ac:dyDescent="0.2">
      <c r="A7" s="9"/>
      <c r="B7" s="60">
        <v>1987</v>
      </c>
      <c r="C7" s="60" t="s">
        <v>49</v>
      </c>
      <c r="D7" s="61" t="s">
        <v>35</v>
      </c>
      <c r="E7" s="60"/>
      <c r="F7" s="62" t="s">
        <v>43</v>
      </c>
      <c r="G7" s="60"/>
      <c r="H7" s="60"/>
      <c r="I7" s="60"/>
      <c r="J7" s="60"/>
      <c r="K7" s="60"/>
      <c r="L7" s="60"/>
      <c r="M7" s="60"/>
      <c r="N7" s="63"/>
      <c r="O7" s="24"/>
      <c r="P7" s="25"/>
      <c r="Q7" s="25"/>
      <c r="R7" s="25"/>
      <c r="S7" s="25"/>
      <c r="T7" s="25"/>
      <c r="U7" s="27"/>
      <c r="V7" s="24"/>
      <c r="W7" s="50"/>
      <c r="X7" s="50"/>
      <c r="Y7" s="30"/>
      <c r="Z7" s="50"/>
      <c r="AA7" s="30"/>
      <c r="AB7" s="80"/>
      <c r="AC7" s="24"/>
      <c r="AD7" s="25"/>
      <c r="AE7" s="2"/>
      <c r="AF7" s="81"/>
      <c r="AG7" s="27"/>
      <c r="AH7" s="31"/>
      <c r="AI7" s="25"/>
      <c r="AJ7" s="9"/>
    </row>
    <row r="8" spans="1:37" s="23" customFormat="1" ht="15" customHeight="1" x14ac:dyDescent="0.2">
      <c r="A8" s="9"/>
      <c r="B8" s="60">
        <v>1988</v>
      </c>
      <c r="C8" s="60" t="s">
        <v>51</v>
      </c>
      <c r="D8" s="61" t="s">
        <v>35</v>
      </c>
      <c r="E8" s="60"/>
      <c r="F8" s="62" t="s">
        <v>43</v>
      </c>
      <c r="G8" s="60"/>
      <c r="H8" s="60"/>
      <c r="I8" s="60"/>
      <c r="J8" s="60"/>
      <c r="K8" s="60"/>
      <c r="L8" s="60"/>
      <c r="M8" s="60"/>
      <c r="N8" s="63"/>
      <c r="O8" s="24"/>
      <c r="P8" s="25"/>
      <c r="Q8" s="25"/>
      <c r="R8" s="25"/>
      <c r="S8" s="25"/>
      <c r="T8" s="25"/>
      <c r="U8" s="27"/>
      <c r="V8" s="24"/>
      <c r="W8" s="50"/>
      <c r="X8" s="50"/>
      <c r="Y8" s="30"/>
      <c r="Z8" s="50"/>
      <c r="AA8" s="30"/>
      <c r="AB8" s="80"/>
      <c r="AC8" s="24"/>
      <c r="AD8" s="25"/>
      <c r="AE8" s="2"/>
      <c r="AF8" s="81"/>
      <c r="AG8" s="27"/>
      <c r="AH8" s="31"/>
      <c r="AI8" s="25"/>
      <c r="AJ8" s="9"/>
    </row>
    <row r="9" spans="1:37" s="23" customFormat="1" ht="15" customHeight="1" x14ac:dyDescent="0.2">
      <c r="A9" s="9"/>
      <c r="B9" s="68">
        <v>1989</v>
      </c>
      <c r="C9" s="68" t="s">
        <v>49</v>
      </c>
      <c r="D9" s="69" t="s">
        <v>35</v>
      </c>
      <c r="E9" s="68"/>
      <c r="F9" s="70" t="s">
        <v>50</v>
      </c>
      <c r="G9" s="73"/>
      <c r="H9" s="72"/>
      <c r="I9" s="68"/>
      <c r="J9" s="68"/>
      <c r="K9" s="68"/>
      <c r="L9" s="68"/>
      <c r="M9" s="68"/>
      <c r="N9" s="71"/>
      <c r="O9" s="24"/>
      <c r="P9" s="25"/>
      <c r="Q9" s="25"/>
      <c r="R9" s="25"/>
      <c r="S9" s="25"/>
      <c r="T9" s="25"/>
      <c r="U9" s="27"/>
      <c r="V9" s="24"/>
      <c r="W9" s="50"/>
      <c r="X9" s="50"/>
      <c r="Y9" s="30"/>
      <c r="Z9" s="50"/>
      <c r="AA9" s="30"/>
      <c r="AB9" s="80"/>
      <c r="AC9" s="24"/>
      <c r="AD9" s="25"/>
      <c r="AE9" s="2"/>
      <c r="AF9" s="81"/>
      <c r="AG9" s="27"/>
      <c r="AH9" s="31"/>
      <c r="AI9" s="25"/>
      <c r="AJ9" s="9"/>
    </row>
    <row r="10" spans="1:37" s="23" customFormat="1" ht="15" customHeight="1" x14ac:dyDescent="0.2">
      <c r="A10" s="9"/>
      <c r="B10" s="25">
        <v>1990</v>
      </c>
      <c r="C10" s="25" t="s">
        <v>34</v>
      </c>
      <c r="D10" s="26" t="s">
        <v>35</v>
      </c>
      <c r="E10" s="25">
        <v>25</v>
      </c>
      <c r="F10" s="25">
        <v>0</v>
      </c>
      <c r="G10" s="27">
        <v>17</v>
      </c>
      <c r="H10" s="25">
        <v>4</v>
      </c>
      <c r="I10" s="25">
        <v>75</v>
      </c>
      <c r="J10" s="25">
        <v>19</v>
      </c>
      <c r="K10" s="25">
        <v>21</v>
      </c>
      <c r="L10" s="25">
        <v>18</v>
      </c>
      <c r="M10" s="25">
        <v>17</v>
      </c>
      <c r="N10" s="28">
        <v>0.49</v>
      </c>
      <c r="O10" s="24"/>
      <c r="P10" s="25"/>
      <c r="Q10" s="25"/>
      <c r="R10" s="25"/>
      <c r="S10" s="25"/>
      <c r="T10" s="25"/>
      <c r="U10" s="27"/>
      <c r="V10" s="24"/>
      <c r="W10" s="50"/>
      <c r="X10" s="50"/>
      <c r="Y10" s="30"/>
      <c r="Z10" s="50"/>
      <c r="AA10" s="30"/>
      <c r="AB10" s="80"/>
      <c r="AC10" s="24"/>
      <c r="AD10" s="25"/>
      <c r="AE10" s="2"/>
      <c r="AF10" s="81"/>
      <c r="AG10" s="27"/>
      <c r="AH10" s="31"/>
      <c r="AI10" s="25"/>
      <c r="AJ10" s="9"/>
    </row>
    <row r="11" spans="1:37" s="23" customFormat="1" ht="15" customHeight="1" x14ac:dyDescent="0.2">
      <c r="A11" s="9"/>
      <c r="B11" s="25">
        <v>1991</v>
      </c>
      <c r="C11" s="25" t="s">
        <v>34</v>
      </c>
      <c r="D11" s="26" t="s">
        <v>35</v>
      </c>
      <c r="E11" s="25">
        <v>7</v>
      </c>
      <c r="F11" s="25">
        <v>0</v>
      </c>
      <c r="G11" s="27">
        <v>2</v>
      </c>
      <c r="H11" s="25">
        <v>0</v>
      </c>
      <c r="I11" s="25">
        <v>11</v>
      </c>
      <c r="J11" s="25">
        <v>3</v>
      </c>
      <c r="K11" s="25">
        <v>2</v>
      </c>
      <c r="L11" s="25">
        <v>4</v>
      </c>
      <c r="M11" s="25">
        <v>2</v>
      </c>
      <c r="N11" s="28">
        <v>0.28899999999999998</v>
      </c>
      <c r="O11" s="24"/>
      <c r="P11" s="25"/>
      <c r="Q11" s="25"/>
      <c r="R11" s="25"/>
      <c r="S11" s="25"/>
      <c r="T11" s="25"/>
      <c r="U11" s="27"/>
      <c r="V11" s="24"/>
      <c r="W11" s="50"/>
      <c r="X11" s="50"/>
      <c r="Y11" s="30"/>
      <c r="Z11" s="50"/>
      <c r="AA11" s="30"/>
      <c r="AB11" s="80"/>
      <c r="AC11" s="24"/>
      <c r="AD11" s="25"/>
      <c r="AE11" s="2"/>
      <c r="AF11" s="81"/>
      <c r="AG11" s="27"/>
      <c r="AH11" s="31"/>
      <c r="AI11" s="25"/>
      <c r="AJ11" s="9"/>
    </row>
    <row r="12" spans="1:37" s="23" customFormat="1" ht="15" customHeight="1" x14ac:dyDescent="0.2">
      <c r="A12" s="9"/>
      <c r="B12" s="60">
        <v>1992</v>
      </c>
      <c r="C12" s="60" t="s">
        <v>68</v>
      </c>
      <c r="D12" s="61" t="s">
        <v>69</v>
      </c>
      <c r="E12" s="60"/>
      <c r="F12" s="62" t="s">
        <v>43</v>
      </c>
      <c r="G12" s="60"/>
      <c r="H12" s="60"/>
      <c r="I12" s="60"/>
      <c r="J12" s="60"/>
      <c r="K12" s="60"/>
      <c r="L12" s="60"/>
      <c r="M12" s="60"/>
      <c r="N12" s="63"/>
      <c r="O12" s="24"/>
      <c r="P12" s="25"/>
      <c r="Q12" s="25"/>
      <c r="R12" s="25"/>
      <c r="S12" s="25"/>
      <c r="T12" s="25"/>
      <c r="U12" s="27"/>
      <c r="V12" s="24"/>
      <c r="W12" s="50"/>
      <c r="X12" s="50"/>
      <c r="Y12" s="30"/>
      <c r="Z12" s="50"/>
      <c r="AA12" s="30"/>
      <c r="AB12" s="80"/>
      <c r="AC12" s="24"/>
      <c r="AD12" s="25"/>
      <c r="AE12" s="2"/>
      <c r="AF12" s="81"/>
      <c r="AG12" s="27"/>
      <c r="AH12" s="31"/>
      <c r="AI12" s="25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32</v>
      </c>
      <c r="F13" s="18">
        <v>0</v>
      </c>
      <c r="G13" s="18">
        <v>19</v>
      </c>
      <c r="H13" s="18">
        <v>4</v>
      </c>
      <c r="I13" s="18">
        <v>86</v>
      </c>
      <c r="J13" s="18">
        <v>22</v>
      </c>
      <c r="K13" s="18">
        <v>23</v>
      </c>
      <c r="L13" s="18">
        <v>22</v>
      </c>
      <c r="M13" s="18">
        <v>19</v>
      </c>
      <c r="N13" s="32">
        <v>0.45</v>
      </c>
      <c r="O13" s="82">
        <v>34.042553191489361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2">
        <v>0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32"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s="23" customFormat="1" ht="15" customHeight="1" x14ac:dyDescent="0.25">
      <c r="A14" s="9"/>
      <c r="B14" s="33" t="s">
        <v>2</v>
      </c>
      <c r="C14" s="31"/>
      <c r="D14" s="34">
        <v>55.999999999999993</v>
      </c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5"/>
      <c r="P14" s="35"/>
      <c r="Q14" s="38"/>
      <c r="R14" s="35"/>
      <c r="S14" s="35"/>
      <c r="T14" s="35"/>
      <c r="U14" s="35"/>
      <c r="V14" s="29"/>
      <c r="W14" s="35"/>
      <c r="X14" s="35"/>
      <c r="Y14" s="35"/>
      <c r="Z14" s="35"/>
      <c r="AA14" s="35"/>
      <c r="AB14" s="35"/>
      <c r="AC14" s="29"/>
      <c r="AD14" s="35"/>
      <c r="AE14" s="35"/>
      <c r="AF14" s="35"/>
      <c r="AG14" s="35"/>
      <c r="AH14" s="35"/>
      <c r="AI14" s="35"/>
      <c r="AJ14" s="9"/>
    </row>
    <row r="15" spans="1:37" s="23" customFormat="1" ht="15" customHeight="1" x14ac:dyDescent="0.25">
      <c r="A15" s="9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29"/>
      <c r="P15" s="35"/>
      <c r="Q15" s="38"/>
      <c r="R15" s="35"/>
      <c r="S15" s="35"/>
      <c r="T15" s="35"/>
      <c r="U15" s="35"/>
      <c r="V15" s="29"/>
      <c r="W15" s="35"/>
      <c r="X15" s="35"/>
      <c r="Y15" s="35"/>
      <c r="Z15" s="35"/>
      <c r="AA15" s="35"/>
      <c r="AB15" s="35"/>
      <c r="AC15" s="29"/>
      <c r="AD15" s="35"/>
      <c r="AE15" s="35"/>
      <c r="AF15" s="35"/>
      <c r="AG15" s="35"/>
      <c r="AH15" s="35"/>
      <c r="AI15" s="35"/>
      <c r="AJ15" s="9"/>
    </row>
    <row r="16" spans="1:37" ht="15" customHeight="1" x14ac:dyDescent="0.25">
      <c r="A16" s="9"/>
      <c r="B16" s="22" t="s">
        <v>25</v>
      </c>
      <c r="C16" s="39"/>
      <c r="D16" s="39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35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40" t="s">
        <v>70</v>
      </c>
      <c r="Q16" s="12"/>
      <c r="R16" s="12"/>
      <c r="S16" s="12"/>
      <c r="T16" s="41"/>
      <c r="U16" s="41"/>
      <c r="V16" s="41"/>
      <c r="W16" s="41"/>
      <c r="X16" s="41"/>
      <c r="Y16" s="41"/>
      <c r="Z16" s="12"/>
      <c r="AA16" s="12"/>
      <c r="AB16" s="12"/>
      <c r="AC16" s="12"/>
      <c r="AD16" s="12"/>
      <c r="AE16" s="12"/>
      <c r="AF16" s="12"/>
      <c r="AG16" s="12"/>
      <c r="AH16" s="12"/>
      <c r="AI16" s="42"/>
      <c r="AJ16" s="9"/>
      <c r="AK16" s="35"/>
    </row>
    <row r="17" spans="1:37" ht="15" customHeight="1" x14ac:dyDescent="0.2">
      <c r="A17" s="9"/>
      <c r="B17" s="40" t="s">
        <v>13</v>
      </c>
      <c r="C17" s="12"/>
      <c r="D17" s="42"/>
      <c r="E17" s="25">
        <v>32</v>
      </c>
      <c r="F17" s="25">
        <v>0</v>
      </c>
      <c r="G17" s="25">
        <v>19</v>
      </c>
      <c r="H17" s="25">
        <v>4</v>
      </c>
      <c r="I17" s="25">
        <v>86</v>
      </c>
      <c r="J17" s="35"/>
      <c r="K17" s="43">
        <v>0.59375</v>
      </c>
      <c r="L17" s="43">
        <v>0.125</v>
      </c>
      <c r="M17" s="43">
        <v>2.6875</v>
      </c>
      <c r="N17" s="28">
        <v>0.45</v>
      </c>
      <c r="O17" s="24">
        <v>34.042553191489361</v>
      </c>
      <c r="P17" s="101" t="s">
        <v>9</v>
      </c>
      <c r="Q17" s="116"/>
      <c r="R17" s="117" t="s">
        <v>37</v>
      </c>
      <c r="S17" s="102"/>
      <c r="T17" s="102"/>
      <c r="U17" s="102"/>
      <c r="V17" s="102"/>
      <c r="W17" s="102"/>
      <c r="X17" s="102"/>
      <c r="Y17" s="118" t="s">
        <v>11</v>
      </c>
      <c r="Z17" s="119"/>
      <c r="AA17" s="117"/>
      <c r="AB17" s="117"/>
      <c r="AC17" s="117"/>
      <c r="AD17" s="120"/>
      <c r="AE17" s="120"/>
      <c r="AF17" s="120"/>
      <c r="AG17" s="120"/>
      <c r="AH17" s="120"/>
      <c r="AI17" s="103"/>
      <c r="AJ17" s="9"/>
      <c r="AK17" s="35"/>
    </row>
    <row r="18" spans="1:37" ht="15" customHeight="1" x14ac:dyDescent="0.2">
      <c r="A18" s="9"/>
      <c r="B18" s="44" t="s">
        <v>15</v>
      </c>
      <c r="C18" s="45"/>
      <c r="D18" s="46"/>
      <c r="E18" s="25"/>
      <c r="F18" s="25"/>
      <c r="G18" s="25"/>
      <c r="H18" s="25"/>
      <c r="I18" s="25"/>
      <c r="J18" s="35"/>
      <c r="K18" s="43"/>
      <c r="L18" s="43"/>
      <c r="M18" s="43"/>
      <c r="N18" s="28"/>
      <c r="O18" s="24"/>
      <c r="P18" s="121" t="s">
        <v>54</v>
      </c>
      <c r="Q18" s="122"/>
      <c r="R18" s="117" t="s">
        <v>37</v>
      </c>
      <c r="S18" s="117"/>
      <c r="T18" s="117"/>
      <c r="U18" s="117"/>
      <c r="V18" s="117"/>
      <c r="W18" s="117"/>
      <c r="X18" s="117"/>
      <c r="Y18" s="118" t="s">
        <v>11</v>
      </c>
      <c r="Z18" s="119"/>
      <c r="AA18" s="117"/>
      <c r="AB18" s="117"/>
      <c r="AC18" s="117"/>
      <c r="AD18" s="82"/>
      <c r="AE18" s="82"/>
      <c r="AF18" s="82"/>
      <c r="AG18" s="82"/>
      <c r="AH18" s="82"/>
      <c r="AI18" s="123"/>
      <c r="AJ18" s="9"/>
      <c r="AK18" s="35"/>
    </row>
    <row r="19" spans="1:37" ht="15" customHeight="1" x14ac:dyDescent="0.2">
      <c r="A19" s="9"/>
      <c r="B19" s="47" t="s">
        <v>16</v>
      </c>
      <c r="C19" s="48"/>
      <c r="D19" s="49"/>
      <c r="E19" s="50"/>
      <c r="F19" s="50"/>
      <c r="G19" s="50"/>
      <c r="H19" s="50"/>
      <c r="I19" s="50"/>
      <c r="J19" s="35"/>
      <c r="K19" s="51"/>
      <c r="L19" s="51"/>
      <c r="M19" s="51"/>
      <c r="N19" s="52"/>
      <c r="O19" s="24"/>
      <c r="P19" s="121" t="s">
        <v>55</v>
      </c>
      <c r="Q19" s="122"/>
      <c r="R19" s="117" t="s">
        <v>38</v>
      </c>
      <c r="S19" s="117"/>
      <c r="T19" s="117"/>
      <c r="U19" s="117"/>
      <c r="V19" s="117"/>
      <c r="W19" s="117"/>
      <c r="X19" s="117"/>
      <c r="Y19" s="118" t="s">
        <v>39</v>
      </c>
      <c r="Z19" s="118"/>
      <c r="AA19" s="118"/>
      <c r="AB19" s="118"/>
      <c r="AC19" s="118"/>
      <c r="AD19" s="82"/>
      <c r="AE19" s="82"/>
      <c r="AF19" s="82"/>
      <c r="AG19" s="82"/>
      <c r="AH19" s="82"/>
      <c r="AI19" s="123"/>
      <c r="AJ19" s="9"/>
      <c r="AK19" s="35"/>
    </row>
    <row r="20" spans="1:37" ht="15" customHeight="1" x14ac:dyDescent="0.2">
      <c r="A20" s="9"/>
      <c r="B20" s="53" t="s">
        <v>26</v>
      </c>
      <c r="C20" s="54"/>
      <c r="D20" s="55"/>
      <c r="E20" s="18">
        <v>32</v>
      </c>
      <c r="F20" s="18">
        <v>0</v>
      </c>
      <c r="G20" s="18">
        <v>19</v>
      </c>
      <c r="H20" s="18">
        <v>4</v>
      </c>
      <c r="I20" s="18">
        <v>86</v>
      </c>
      <c r="J20" s="35"/>
      <c r="K20" s="56">
        <v>0.59375</v>
      </c>
      <c r="L20" s="56">
        <v>0.125</v>
      </c>
      <c r="M20" s="56">
        <v>2.6875</v>
      </c>
      <c r="N20" s="32">
        <v>0.45</v>
      </c>
      <c r="O20" s="24">
        <v>34.042553191489361</v>
      </c>
      <c r="P20" s="124" t="s">
        <v>10</v>
      </c>
      <c r="Q20" s="125"/>
      <c r="R20" s="126"/>
      <c r="S20" s="126"/>
      <c r="T20" s="126"/>
      <c r="U20" s="126"/>
      <c r="V20" s="126"/>
      <c r="W20" s="126"/>
      <c r="X20" s="126"/>
      <c r="Y20" s="126"/>
      <c r="Z20" s="126"/>
      <c r="AA20" s="127"/>
      <c r="AB20" s="126"/>
      <c r="AC20" s="128"/>
      <c r="AD20" s="128"/>
      <c r="AE20" s="128"/>
      <c r="AF20" s="128"/>
      <c r="AG20" s="128"/>
      <c r="AH20" s="127"/>
      <c r="AI20" s="129"/>
      <c r="AJ20" s="9"/>
      <c r="AK20" s="35"/>
    </row>
    <row r="21" spans="1:37" ht="15" customHeight="1" x14ac:dyDescent="0.25">
      <c r="A21" s="9"/>
      <c r="B21" s="37"/>
      <c r="C21" s="37"/>
      <c r="D21" s="37"/>
      <c r="E21" s="37"/>
      <c r="F21" s="37"/>
      <c r="G21" s="37"/>
      <c r="H21" s="37"/>
      <c r="I21" s="37"/>
      <c r="J21" s="35"/>
      <c r="K21" s="37"/>
      <c r="L21" s="37"/>
      <c r="M21" s="37"/>
      <c r="N21" s="36"/>
      <c r="O21" s="24"/>
      <c r="P21" s="35"/>
      <c r="Q21" s="38"/>
      <c r="R21" s="35"/>
      <c r="S21" s="24"/>
      <c r="T21" s="24"/>
      <c r="U21" s="57"/>
      <c r="V21" s="35"/>
      <c r="W21" s="35"/>
      <c r="X21" s="35"/>
      <c r="Y21" s="35"/>
      <c r="Z21" s="24"/>
      <c r="AA21" s="24"/>
      <c r="AB21" s="24"/>
      <c r="AC21" s="24"/>
      <c r="AD21" s="35"/>
      <c r="AE21" s="35"/>
      <c r="AF21" s="35"/>
      <c r="AG21" s="35"/>
      <c r="AH21" s="35"/>
      <c r="AI21" s="35"/>
      <c r="AJ21" s="9"/>
      <c r="AK21" s="24"/>
    </row>
    <row r="22" spans="1:37" ht="15" customHeight="1" x14ac:dyDescent="0.25">
      <c r="A22" s="9"/>
      <c r="B22" s="35" t="s">
        <v>40</v>
      </c>
      <c r="C22" s="35"/>
      <c r="D22" s="35" t="s">
        <v>48</v>
      </c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24"/>
      <c r="P22" s="35"/>
      <c r="Q22" s="38"/>
      <c r="R22" s="35"/>
      <c r="S22" s="24"/>
      <c r="T22" s="24"/>
      <c r="U22" s="57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9"/>
    </row>
    <row r="23" spans="1:37" ht="15" customHeight="1" x14ac:dyDescent="0.25">
      <c r="A23" s="9"/>
      <c r="B23" s="35"/>
      <c r="C23" s="35"/>
      <c r="D23" s="35" t="s">
        <v>41</v>
      </c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24"/>
      <c r="P23" s="35"/>
      <c r="Q23" s="38"/>
      <c r="R23" s="35"/>
      <c r="S23" s="24"/>
      <c r="T23" s="24"/>
      <c r="U23" s="57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9"/>
    </row>
    <row r="24" spans="1:37" ht="15" customHeight="1" x14ac:dyDescent="0.25">
      <c r="A24" s="9"/>
      <c r="B24" s="35"/>
      <c r="C24" s="35"/>
      <c r="D24" s="35" t="s">
        <v>66</v>
      </c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4"/>
      <c r="P24" s="35"/>
      <c r="Q24" s="38"/>
      <c r="R24" s="35"/>
      <c r="S24" s="24"/>
      <c r="T24" s="24"/>
      <c r="U24" s="57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9"/>
    </row>
    <row r="25" spans="1:37" ht="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4"/>
      <c r="P25" s="35"/>
      <c r="Q25" s="38"/>
      <c r="R25" s="35"/>
      <c r="S25" s="24"/>
      <c r="T25" s="24"/>
      <c r="U25" s="57"/>
      <c r="V25" s="35"/>
      <c r="W25" s="35"/>
      <c r="X25" s="57"/>
      <c r="Y25" s="35"/>
      <c r="Z25" s="35"/>
      <c r="AA25" s="35"/>
      <c r="AB25" s="35"/>
      <c r="AC25" s="24"/>
      <c r="AD25" s="35"/>
      <c r="AE25" s="35"/>
      <c r="AF25" s="35"/>
      <c r="AG25" s="35"/>
      <c r="AH25" s="35"/>
      <c r="AI25" s="35"/>
      <c r="AJ25" s="9"/>
    </row>
    <row r="26" spans="1:37" ht="1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24"/>
      <c r="P26" s="35"/>
      <c r="Q26" s="38"/>
      <c r="R26" s="35"/>
      <c r="S26" s="24"/>
      <c r="T26" s="24"/>
      <c r="U26" s="57"/>
      <c r="V26" s="35"/>
      <c r="W26" s="35"/>
      <c r="X26" s="57"/>
      <c r="Y26" s="5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24"/>
      <c r="P27" s="35"/>
      <c r="Q27" s="38"/>
      <c r="R27" s="35"/>
      <c r="S27" s="35"/>
      <c r="T27" s="24"/>
      <c r="U27" s="24"/>
      <c r="V27" s="24"/>
      <c r="W27" s="24"/>
      <c r="X27" s="57"/>
      <c r="Y27" s="5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24"/>
      <c r="P28" s="35"/>
      <c r="Q28" s="38"/>
      <c r="R28" s="35"/>
      <c r="S28" s="35"/>
      <c r="T28" s="24"/>
      <c r="U28" s="24"/>
      <c r="V28" s="24"/>
      <c r="W28" s="24"/>
      <c r="X28" s="57"/>
      <c r="Y28" s="5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24"/>
      <c r="P29" s="35"/>
      <c r="Q29" s="38"/>
      <c r="R29" s="35"/>
      <c r="S29" s="35"/>
      <c r="T29" s="24"/>
      <c r="U29" s="24"/>
      <c r="V29" s="24"/>
      <c r="W29" s="24"/>
      <c r="X29" s="57"/>
      <c r="Y29" s="5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24"/>
      <c r="P30" s="35"/>
      <c r="Q30" s="38"/>
      <c r="R30" s="35"/>
      <c r="S30" s="35"/>
      <c r="T30" s="24"/>
      <c r="U30" s="24"/>
      <c r="V30" s="24"/>
      <c r="W30" s="24"/>
      <c r="X30" s="57"/>
      <c r="Y30" s="5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57"/>
      <c r="Y31" s="5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57"/>
      <c r="Y32" s="5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57"/>
      <c r="Y33" s="5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57"/>
      <c r="Y34" s="5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57"/>
      <c r="Y35" s="5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57"/>
      <c r="Y36" s="5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57"/>
      <c r="Y37" s="5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57"/>
      <c r="Y38" s="5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57"/>
      <c r="Y39" s="5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57"/>
      <c r="Y40" s="5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57"/>
      <c r="Y41" s="5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57"/>
      <c r="Y42" s="5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57"/>
      <c r="Y43" s="5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57"/>
      <c r="Y44" s="5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57"/>
      <c r="Y45" s="5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57"/>
      <c r="Y46" s="5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57"/>
      <c r="Y47" s="5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57"/>
      <c r="Y48" s="5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57"/>
      <c r="Y49" s="5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57"/>
      <c r="Y50" s="5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57"/>
      <c r="Y51" s="5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57"/>
      <c r="Y52" s="5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57"/>
      <c r="Y53" s="5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57"/>
      <c r="Y54" s="5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57"/>
      <c r="Y55" s="5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57"/>
      <c r="Y56" s="5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57"/>
      <c r="Y57" s="5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57"/>
      <c r="Y58" s="5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57"/>
      <c r="Y59" s="5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57"/>
      <c r="Y60" s="5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57"/>
      <c r="Y61" s="5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57"/>
      <c r="Y62" s="5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57"/>
      <c r="Y63" s="5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57"/>
      <c r="Y64" s="5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57"/>
      <c r="Y65" s="5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57"/>
      <c r="Y66" s="5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57"/>
      <c r="Y67" s="5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57"/>
      <c r="Y68" s="5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57"/>
      <c r="Y69" s="5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57"/>
      <c r="Y70" s="5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57"/>
      <c r="Y71" s="5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57"/>
      <c r="Y72" s="5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57"/>
      <c r="Y73" s="5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57"/>
      <c r="Y74" s="5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57"/>
      <c r="Y75" s="5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57"/>
      <c r="Y76" s="5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57"/>
      <c r="Y77" s="5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57"/>
      <c r="Y78" s="5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57"/>
      <c r="Y79" s="5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57"/>
      <c r="Y80" s="5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57"/>
      <c r="Y81" s="5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57"/>
      <c r="Y82" s="5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57"/>
      <c r="Y83" s="5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57"/>
      <c r="Y84" s="5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57"/>
      <c r="Y85" s="5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57"/>
      <c r="Y86" s="5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57"/>
      <c r="Y87" s="5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57"/>
      <c r="Y88" s="5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57"/>
      <c r="Y89" s="5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57"/>
      <c r="Y90" s="5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57"/>
      <c r="Y91" s="5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57"/>
      <c r="Y92" s="5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57"/>
      <c r="Y93" s="5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57"/>
      <c r="Y94" s="5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57"/>
      <c r="Y95" s="5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57"/>
      <c r="Y96" s="5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57"/>
      <c r="Y97" s="5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57"/>
      <c r="Y98" s="5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57"/>
      <c r="Y99" s="5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57"/>
      <c r="Y100" s="5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57"/>
      <c r="Y101" s="5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57"/>
      <c r="Y102" s="5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57"/>
      <c r="Y103" s="5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57"/>
      <c r="Y104" s="5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57"/>
      <c r="Y105" s="5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57"/>
      <c r="Y106" s="5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57"/>
      <c r="Y107" s="5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57"/>
      <c r="Y108" s="5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57"/>
      <c r="Y109" s="5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57"/>
      <c r="Y110" s="5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57"/>
      <c r="Y111" s="5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57"/>
      <c r="Y112" s="5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57"/>
      <c r="Y113" s="5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57"/>
      <c r="Y114" s="5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57"/>
      <c r="Y115" s="5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57"/>
      <c r="Y116" s="5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57"/>
      <c r="Y117" s="5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57"/>
      <c r="Y118" s="5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57"/>
      <c r="Y119" s="5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57"/>
      <c r="Y120" s="5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57"/>
      <c r="Y121" s="5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57"/>
      <c r="Y122" s="5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57"/>
      <c r="Y123" s="5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57"/>
      <c r="Y124" s="5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57"/>
      <c r="Y125" s="5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57"/>
      <c r="Y126" s="5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57"/>
      <c r="Y127" s="5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57"/>
      <c r="Y128" s="5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57"/>
      <c r="Y129" s="5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57"/>
      <c r="Y130" s="5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57"/>
      <c r="Y131" s="5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57"/>
      <c r="Y132" s="5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57"/>
      <c r="Y133" s="5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57"/>
      <c r="Y134" s="5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57"/>
      <c r="Y135" s="5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57"/>
      <c r="Y136" s="5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57"/>
      <c r="Y137" s="5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57"/>
      <c r="Y138" s="5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57"/>
      <c r="Y139" s="5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57"/>
      <c r="Y140" s="5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57"/>
      <c r="Y141" s="5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57"/>
      <c r="Y142" s="5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57"/>
      <c r="Y143" s="5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57"/>
      <c r="Y144" s="5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57"/>
      <c r="Y145" s="5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57"/>
      <c r="Y146" s="5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57"/>
      <c r="Y147" s="5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57"/>
      <c r="Y148" s="5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57"/>
      <c r="Y149" s="5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57"/>
      <c r="Y150" s="5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57"/>
      <c r="Y151" s="5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57"/>
      <c r="Y152" s="5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35"/>
      <c r="Q153" s="38"/>
      <c r="R153" s="35"/>
      <c r="S153" s="35"/>
      <c r="T153" s="24"/>
      <c r="U153" s="24"/>
      <c r="V153" s="24"/>
      <c r="W153" s="24"/>
      <c r="X153" s="57"/>
      <c r="Y153" s="5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35"/>
      <c r="Q154" s="38"/>
      <c r="R154" s="35"/>
      <c r="S154" s="35"/>
      <c r="T154" s="24"/>
      <c r="U154" s="24"/>
      <c r="V154" s="24"/>
      <c r="W154" s="24"/>
      <c r="X154" s="57"/>
      <c r="Y154" s="5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35"/>
      <c r="Q155" s="38"/>
      <c r="R155" s="35"/>
      <c r="S155" s="35"/>
      <c r="T155" s="24"/>
      <c r="U155" s="24"/>
      <c r="V155" s="24"/>
      <c r="W155" s="24"/>
      <c r="X155" s="57"/>
      <c r="Y155" s="5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35"/>
      <c r="Q156" s="38"/>
      <c r="R156" s="35"/>
      <c r="S156" s="35"/>
      <c r="T156" s="24"/>
      <c r="U156" s="24"/>
      <c r="V156" s="24"/>
      <c r="W156" s="24"/>
      <c r="X156" s="57"/>
      <c r="Y156" s="5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35"/>
      <c r="Q157" s="38"/>
      <c r="R157" s="35"/>
      <c r="S157" s="35"/>
      <c r="T157" s="24"/>
      <c r="U157" s="24"/>
      <c r="V157" s="24"/>
      <c r="W157" s="24"/>
      <c r="X157" s="57"/>
      <c r="Y157" s="57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35"/>
      <c r="Q158" s="38"/>
      <c r="R158" s="35"/>
      <c r="S158" s="35"/>
      <c r="T158" s="24"/>
      <c r="U158" s="24"/>
      <c r="V158" s="24"/>
      <c r="W158" s="24"/>
      <c r="X158" s="57"/>
      <c r="Y158" s="57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35"/>
      <c r="Q159" s="38"/>
      <c r="R159" s="35"/>
      <c r="S159" s="35"/>
      <c r="T159" s="24"/>
      <c r="U159" s="24"/>
      <c r="V159" s="24"/>
      <c r="W159" s="24"/>
      <c r="X159" s="57"/>
      <c r="Y159" s="57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35"/>
      <c r="Q160" s="38"/>
      <c r="R160" s="35"/>
      <c r="S160" s="35"/>
      <c r="T160" s="24"/>
      <c r="U160" s="24"/>
      <c r="V160" s="24"/>
      <c r="W160" s="24"/>
      <c r="X160" s="57"/>
      <c r="Y160" s="57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35"/>
      <c r="Q161" s="38"/>
      <c r="R161" s="35"/>
      <c r="S161" s="35"/>
      <c r="T161" s="24"/>
      <c r="U161" s="24"/>
      <c r="V161" s="24"/>
      <c r="W161" s="24"/>
      <c r="X161" s="57"/>
      <c r="Y161" s="57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35"/>
      <c r="Q162" s="38"/>
      <c r="R162" s="35"/>
      <c r="S162" s="35"/>
      <c r="T162" s="24"/>
      <c r="U162" s="24"/>
      <c r="V162" s="24"/>
      <c r="W162" s="24"/>
      <c r="X162" s="57"/>
      <c r="Y162" s="57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35"/>
      <c r="Q163" s="38"/>
      <c r="R163" s="35"/>
      <c r="S163" s="35"/>
      <c r="T163" s="24"/>
      <c r="U163" s="24"/>
      <c r="V163" s="24"/>
      <c r="W163" s="24"/>
      <c r="X163" s="57"/>
      <c r="Y163" s="57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35"/>
      <c r="Q164" s="38"/>
      <c r="R164" s="35"/>
      <c r="S164" s="35"/>
      <c r="T164" s="24"/>
      <c r="U164" s="24"/>
      <c r="V164" s="24"/>
      <c r="W164" s="24"/>
      <c r="X164" s="57"/>
      <c r="Y164" s="57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35"/>
      <c r="Q165" s="38"/>
      <c r="R165" s="35"/>
      <c r="S165" s="35"/>
      <c r="T165" s="24"/>
      <c r="U165" s="24"/>
      <c r="V165" s="24"/>
      <c r="W165" s="24"/>
      <c r="X165" s="57"/>
      <c r="Y165" s="57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35"/>
      <c r="Q166" s="38"/>
      <c r="R166" s="35"/>
      <c r="S166" s="35"/>
      <c r="T166" s="24"/>
      <c r="U166" s="24"/>
      <c r="V166" s="24"/>
      <c r="W166" s="24"/>
      <c r="X166" s="57"/>
      <c r="Y166" s="57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35"/>
      <c r="Q167" s="38"/>
      <c r="R167" s="35"/>
      <c r="S167" s="35"/>
      <c r="T167" s="24"/>
      <c r="U167" s="24"/>
      <c r="V167" s="24"/>
      <c r="W167" s="24"/>
      <c r="X167" s="57"/>
      <c r="Y167" s="57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35"/>
      <c r="Q168" s="38"/>
      <c r="R168" s="35"/>
      <c r="S168" s="35"/>
      <c r="T168" s="24"/>
      <c r="U168" s="24"/>
      <c r="V168" s="24"/>
      <c r="W168" s="24"/>
      <c r="X168" s="57"/>
      <c r="Y168" s="57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35"/>
      <c r="Q169" s="38"/>
      <c r="R169" s="35"/>
      <c r="S169" s="35"/>
      <c r="T169" s="24"/>
      <c r="U169" s="24"/>
      <c r="V169" s="24"/>
      <c r="W169" s="24"/>
      <c r="X169" s="57"/>
      <c r="Y169" s="57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35"/>
      <c r="Q170" s="38"/>
      <c r="R170" s="35"/>
      <c r="S170" s="35"/>
      <c r="T170" s="24"/>
      <c r="U170" s="24"/>
      <c r="V170" s="24"/>
      <c r="W170" s="24"/>
      <c r="X170" s="57"/>
      <c r="Y170" s="57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35"/>
      <c r="Q171" s="38"/>
      <c r="R171" s="35"/>
      <c r="S171" s="35"/>
      <c r="T171" s="24"/>
      <c r="U171" s="24"/>
      <c r="V171" s="24"/>
      <c r="W171" s="24"/>
      <c r="X171" s="57"/>
      <c r="Y171" s="57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35"/>
      <c r="Q172" s="38"/>
      <c r="R172" s="35"/>
      <c r="S172" s="35"/>
      <c r="T172" s="24"/>
      <c r="U172" s="24"/>
      <c r="V172" s="24"/>
      <c r="W172" s="24"/>
      <c r="X172" s="57"/>
      <c r="Y172" s="57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35"/>
      <c r="Q173" s="38"/>
      <c r="R173" s="35"/>
      <c r="S173" s="35"/>
      <c r="T173" s="24"/>
      <c r="U173" s="24"/>
      <c r="V173" s="24"/>
      <c r="W173" s="24"/>
      <c r="X173" s="57"/>
      <c r="Y173" s="57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35"/>
      <c r="Q174" s="38"/>
      <c r="R174" s="35"/>
      <c r="S174" s="35"/>
      <c r="T174" s="24"/>
      <c r="U174" s="24"/>
      <c r="V174" s="24"/>
      <c r="W174" s="24"/>
      <c r="X174" s="57"/>
      <c r="Y174" s="57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35"/>
      <c r="Q175" s="38"/>
      <c r="R175" s="35"/>
      <c r="S175" s="35"/>
      <c r="T175" s="24"/>
      <c r="U175" s="24"/>
      <c r="V175" s="24"/>
      <c r="W175" s="24"/>
      <c r="X175" s="57"/>
      <c r="Y175" s="57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6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35"/>
      <c r="Q176" s="38"/>
      <c r="R176" s="35"/>
      <c r="S176" s="35"/>
      <c r="T176" s="24"/>
      <c r="U176" s="24"/>
      <c r="V176" s="24"/>
      <c r="W176" s="24"/>
      <c r="X176" s="57"/>
      <c r="Y176" s="57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35"/>
      <c r="Q177" s="38"/>
      <c r="R177" s="35"/>
      <c r="S177" s="35"/>
      <c r="T177" s="24"/>
      <c r="U177" s="24"/>
      <c r="V177" s="24"/>
      <c r="W177" s="24"/>
      <c r="X177" s="57"/>
      <c r="Y177" s="57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35"/>
      <c r="Q178" s="38"/>
      <c r="R178" s="35"/>
      <c r="S178" s="35"/>
      <c r="T178" s="24"/>
      <c r="U178" s="24"/>
      <c r="V178" s="24"/>
      <c r="W178" s="24"/>
      <c r="X178" s="57"/>
      <c r="Y178" s="57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35"/>
      <c r="Q179" s="38"/>
      <c r="R179" s="35"/>
      <c r="S179" s="35"/>
      <c r="T179" s="24"/>
      <c r="U179" s="24"/>
      <c r="V179" s="24"/>
      <c r="W179" s="24"/>
      <c r="X179" s="57"/>
      <c r="Y179" s="57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35"/>
      <c r="Q180" s="38"/>
      <c r="R180" s="35"/>
      <c r="S180" s="35"/>
      <c r="T180" s="24"/>
      <c r="U180" s="24"/>
      <c r="V180" s="24"/>
      <c r="W180" s="24"/>
      <c r="X180" s="57"/>
      <c r="Y180" s="57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35"/>
      <c r="Q181" s="38"/>
      <c r="R181" s="35"/>
      <c r="S181" s="35"/>
      <c r="T181" s="24"/>
      <c r="U181" s="24"/>
      <c r="V181" s="24"/>
      <c r="W181" s="24"/>
      <c r="X181" s="57"/>
      <c r="Y181" s="57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35"/>
      <c r="Q182" s="38"/>
      <c r="R182" s="35"/>
      <c r="S182" s="35"/>
      <c r="T182" s="24"/>
      <c r="U182" s="24"/>
      <c r="V182" s="24"/>
      <c r="W182" s="24"/>
      <c r="X182" s="57"/>
      <c r="Y182" s="57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35"/>
      <c r="Q183" s="38"/>
      <c r="R183" s="35"/>
      <c r="S183" s="35"/>
      <c r="T183" s="24"/>
      <c r="U183" s="24"/>
      <c r="V183" s="24"/>
      <c r="W183" s="24"/>
      <c r="X183" s="57"/>
      <c r="Y183" s="57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35"/>
      <c r="Q184" s="38"/>
      <c r="R184" s="35"/>
      <c r="S184" s="35"/>
      <c r="T184" s="24"/>
      <c r="U184" s="24"/>
      <c r="V184" s="24"/>
      <c r="W184" s="24"/>
      <c r="X184" s="57"/>
      <c r="Y184" s="57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35"/>
      <c r="Q185" s="38"/>
      <c r="R185" s="35"/>
      <c r="S185" s="35"/>
      <c r="T185" s="24"/>
      <c r="U185" s="24"/>
      <c r="V185" s="24"/>
      <c r="W185" s="24"/>
      <c r="X185" s="57"/>
      <c r="Y185" s="57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35"/>
      <c r="Q186" s="38"/>
      <c r="R186" s="35"/>
      <c r="S186" s="35"/>
      <c r="T186" s="24"/>
      <c r="U186" s="24"/>
      <c r="V186" s="24"/>
      <c r="W186" s="24"/>
      <c r="X186" s="57"/>
      <c r="Y186" s="57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35"/>
      <c r="Q187" s="38"/>
      <c r="R187" s="35"/>
      <c r="S187" s="35"/>
      <c r="T187" s="24"/>
      <c r="U187" s="24"/>
      <c r="V187" s="24"/>
      <c r="W187" s="24"/>
      <c r="X187" s="57"/>
      <c r="Y187" s="57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35"/>
      <c r="Q188" s="38"/>
      <c r="R188" s="35"/>
      <c r="S188" s="35"/>
      <c r="T188" s="24"/>
      <c r="U188" s="24"/>
      <c r="V188" s="24"/>
      <c r="W188" s="24"/>
      <c r="X188" s="57"/>
      <c r="Y188" s="57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35"/>
      <c r="Q189" s="38"/>
      <c r="R189" s="35"/>
      <c r="S189" s="35"/>
      <c r="T189" s="24"/>
      <c r="U189" s="24"/>
      <c r="V189" s="24"/>
      <c r="W189" s="24"/>
      <c r="X189" s="57"/>
      <c r="Y189" s="57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35"/>
      <c r="Q190" s="38"/>
      <c r="R190" s="35"/>
      <c r="S190" s="35"/>
      <c r="T190" s="24"/>
      <c r="U190" s="24"/>
      <c r="V190" s="24"/>
      <c r="W190" s="24"/>
      <c r="X190" s="57"/>
      <c r="Y190" s="57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35"/>
      <c r="Q191" s="38"/>
      <c r="R191" s="35"/>
      <c r="S191" s="35"/>
      <c r="T191" s="24"/>
      <c r="U191" s="24"/>
      <c r="V191" s="24"/>
      <c r="W191" s="24"/>
      <c r="X191" s="57"/>
      <c r="Y191" s="57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35"/>
      <c r="Q192" s="38"/>
      <c r="R192" s="35"/>
      <c r="S192" s="35"/>
      <c r="T192" s="24"/>
      <c r="U192" s="24"/>
      <c r="V192" s="24"/>
      <c r="W192" s="24"/>
      <c r="X192" s="57"/>
      <c r="Y192" s="57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35"/>
      <c r="Q193" s="38"/>
      <c r="R193" s="35"/>
      <c r="S193" s="35"/>
      <c r="T193" s="24"/>
      <c r="U193" s="24"/>
      <c r="V193" s="24"/>
      <c r="W193" s="24"/>
      <c r="X193" s="57"/>
      <c r="Y193" s="57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35"/>
      <c r="Q194" s="38"/>
      <c r="R194" s="35"/>
      <c r="S194" s="35"/>
      <c r="T194" s="24"/>
      <c r="U194" s="24"/>
      <c r="V194" s="24"/>
      <c r="W194" s="24"/>
      <c r="X194" s="57"/>
      <c r="Y194" s="57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35"/>
      <c r="Q195" s="38"/>
      <c r="R195" s="35"/>
      <c r="S195" s="35"/>
      <c r="T195" s="24"/>
      <c r="U195" s="24"/>
      <c r="V195" s="24"/>
      <c r="W195" s="24"/>
      <c r="X195" s="57"/>
      <c r="Y195" s="57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35"/>
      <c r="Q196" s="38"/>
      <c r="R196" s="35"/>
      <c r="S196" s="35"/>
      <c r="T196" s="24"/>
      <c r="U196" s="24"/>
      <c r="V196" s="24"/>
      <c r="W196" s="24"/>
      <c r="X196" s="57"/>
      <c r="Y196" s="57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35"/>
      <c r="Q197" s="38"/>
      <c r="R197" s="35"/>
      <c r="S197" s="35"/>
      <c r="T197" s="24"/>
      <c r="U197" s="24"/>
      <c r="V197" s="24"/>
      <c r="W197" s="24"/>
      <c r="X197" s="57"/>
      <c r="Y197" s="57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35"/>
      <c r="Q198" s="38"/>
      <c r="R198" s="35"/>
      <c r="S198" s="35"/>
      <c r="T198" s="24"/>
      <c r="U198" s="24"/>
      <c r="V198" s="24"/>
      <c r="W198" s="24"/>
      <c r="X198" s="57"/>
      <c r="Y198" s="57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33</v>
      </c>
      <c r="C1" s="3"/>
      <c r="D1" s="4"/>
      <c r="E1" s="5" t="s">
        <v>36</v>
      </c>
      <c r="F1" s="83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74" t="s">
        <v>56</v>
      </c>
      <c r="C2" s="75"/>
      <c r="D2" s="76"/>
      <c r="E2" s="13" t="s">
        <v>13</v>
      </c>
      <c r="F2" s="14"/>
      <c r="G2" s="14"/>
      <c r="H2" s="14"/>
      <c r="I2" s="20"/>
      <c r="J2" s="15"/>
      <c r="K2" s="78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85" t="s">
        <v>59</v>
      </c>
      <c r="Y2" s="86"/>
      <c r="Z2" s="87"/>
      <c r="AA2" s="13" t="s">
        <v>13</v>
      </c>
      <c r="AB2" s="14"/>
      <c r="AC2" s="14"/>
      <c r="AD2" s="14"/>
      <c r="AE2" s="20"/>
      <c r="AF2" s="15"/>
      <c r="AG2" s="78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88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8"/>
      <c r="L3" s="18" t="s">
        <v>5</v>
      </c>
      <c r="M3" s="18" t="s">
        <v>6</v>
      </c>
      <c r="N3" s="18" t="s">
        <v>61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8"/>
      <c r="AH3" s="18" t="s">
        <v>5</v>
      </c>
      <c r="AI3" s="18" t="s">
        <v>6</v>
      </c>
      <c r="AJ3" s="18" t="s">
        <v>61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8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31"/>
      <c r="D4" s="33"/>
      <c r="E4" s="25"/>
      <c r="F4" s="25"/>
      <c r="G4" s="25"/>
      <c r="H4" s="27"/>
      <c r="I4" s="25"/>
      <c r="J4" s="89"/>
      <c r="K4" s="29"/>
      <c r="L4" s="90"/>
      <c r="M4" s="18"/>
      <c r="N4" s="18"/>
      <c r="O4" s="18"/>
      <c r="P4" s="24"/>
      <c r="Q4" s="25"/>
      <c r="R4" s="25"/>
      <c r="S4" s="27"/>
      <c r="T4" s="25"/>
      <c r="U4" s="25"/>
      <c r="V4" s="91"/>
      <c r="W4" s="29"/>
      <c r="X4" s="25">
        <v>1985</v>
      </c>
      <c r="Y4" s="25" t="s">
        <v>44</v>
      </c>
      <c r="Z4" s="2" t="s">
        <v>45</v>
      </c>
      <c r="AA4" s="25">
        <v>17</v>
      </c>
      <c r="AB4" s="25">
        <v>0</v>
      </c>
      <c r="AC4" s="25">
        <v>17</v>
      </c>
      <c r="AD4" s="25">
        <v>18</v>
      </c>
      <c r="AE4" s="25"/>
      <c r="AF4" s="28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2"/>
      <c r="AS4" s="93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1"/>
      <c r="D5" s="33"/>
      <c r="E5" s="25"/>
      <c r="F5" s="25"/>
      <c r="G5" s="25"/>
      <c r="H5" s="27"/>
      <c r="I5" s="25"/>
      <c r="J5" s="89"/>
      <c r="K5" s="29"/>
      <c r="L5" s="90"/>
      <c r="M5" s="18"/>
      <c r="N5" s="18"/>
      <c r="O5" s="18"/>
      <c r="P5" s="24"/>
      <c r="Q5" s="25"/>
      <c r="R5" s="25"/>
      <c r="S5" s="27"/>
      <c r="T5" s="25"/>
      <c r="U5" s="25"/>
      <c r="V5" s="91"/>
      <c r="W5" s="29"/>
      <c r="X5" s="25">
        <v>1986</v>
      </c>
      <c r="Y5" s="25" t="s">
        <v>46</v>
      </c>
      <c r="Z5" s="2" t="s">
        <v>45</v>
      </c>
      <c r="AA5" s="25">
        <v>15</v>
      </c>
      <c r="AB5" s="25">
        <v>1</v>
      </c>
      <c r="AC5" s="25">
        <v>20</v>
      </c>
      <c r="AD5" s="25">
        <v>18</v>
      </c>
      <c r="AE5" s="25"/>
      <c r="AF5" s="28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2"/>
      <c r="AS5" s="93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1"/>
      <c r="D6" s="33"/>
      <c r="E6" s="25"/>
      <c r="F6" s="25"/>
      <c r="G6" s="25"/>
      <c r="H6" s="27"/>
      <c r="I6" s="25"/>
      <c r="J6" s="89"/>
      <c r="K6" s="29"/>
      <c r="L6" s="90"/>
      <c r="M6" s="18"/>
      <c r="N6" s="18"/>
      <c r="O6" s="18"/>
      <c r="P6" s="24"/>
      <c r="Q6" s="25"/>
      <c r="R6" s="25"/>
      <c r="S6" s="27"/>
      <c r="T6" s="25"/>
      <c r="U6" s="25"/>
      <c r="V6" s="91"/>
      <c r="W6" s="29"/>
      <c r="X6" s="25">
        <v>1987</v>
      </c>
      <c r="Y6" s="25" t="s">
        <v>49</v>
      </c>
      <c r="Z6" s="2" t="s">
        <v>35</v>
      </c>
      <c r="AA6" s="25">
        <v>21</v>
      </c>
      <c r="AB6" s="25">
        <v>2</v>
      </c>
      <c r="AC6" s="25">
        <v>19</v>
      </c>
      <c r="AD6" s="25">
        <v>10</v>
      </c>
      <c r="AE6" s="25"/>
      <c r="AF6" s="28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2"/>
      <c r="AS6" s="93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1"/>
      <c r="D7" s="33"/>
      <c r="E7" s="25"/>
      <c r="F7" s="25"/>
      <c r="G7" s="25"/>
      <c r="H7" s="27"/>
      <c r="I7" s="25"/>
      <c r="J7" s="89"/>
      <c r="K7" s="29"/>
      <c r="L7" s="90"/>
      <c r="M7" s="18"/>
      <c r="N7" s="18"/>
      <c r="O7" s="18"/>
      <c r="P7" s="24"/>
      <c r="Q7" s="25"/>
      <c r="R7" s="25"/>
      <c r="S7" s="27"/>
      <c r="T7" s="25"/>
      <c r="U7" s="25"/>
      <c r="V7" s="91"/>
      <c r="W7" s="29"/>
      <c r="X7" s="25">
        <v>1988</v>
      </c>
      <c r="Y7" s="25" t="s">
        <v>51</v>
      </c>
      <c r="Z7" s="2" t="s">
        <v>35</v>
      </c>
      <c r="AA7" s="25">
        <v>22</v>
      </c>
      <c r="AB7" s="25">
        <v>5</v>
      </c>
      <c r="AC7" s="25">
        <v>37</v>
      </c>
      <c r="AD7" s="25">
        <v>30</v>
      </c>
      <c r="AE7" s="25"/>
      <c r="AF7" s="28"/>
      <c r="AG7" s="24"/>
      <c r="AH7" s="25" t="s">
        <v>49</v>
      </c>
      <c r="AI7" s="18" t="s">
        <v>67</v>
      </c>
      <c r="AJ7" s="25" t="s">
        <v>51</v>
      </c>
      <c r="AK7" s="18"/>
      <c r="AL7" s="24"/>
      <c r="AM7" s="25"/>
      <c r="AN7" s="25"/>
      <c r="AO7" s="25"/>
      <c r="AP7" s="25"/>
      <c r="AQ7" s="25"/>
      <c r="AR7" s="92"/>
      <c r="AS7" s="93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1989</v>
      </c>
      <c r="C8" s="25" t="s">
        <v>49</v>
      </c>
      <c r="D8" s="33" t="s">
        <v>35</v>
      </c>
      <c r="E8" s="25">
        <v>16</v>
      </c>
      <c r="F8" s="25">
        <v>2</v>
      </c>
      <c r="G8" s="25">
        <v>20</v>
      </c>
      <c r="H8" s="25">
        <v>12</v>
      </c>
      <c r="I8" s="25"/>
      <c r="J8" s="89"/>
      <c r="K8" s="29"/>
      <c r="L8" s="90"/>
      <c r="M8" s="18"/>
      <c r="N8" s="18"/>
      <c r="O8" s="18"/>
      <c r="P8" s="24"/>
      <c r="Q8" s="25"/>
      <c r="R8" s="25"/>
      <c r="S8" s="27"/>
      <c r="T8" s="25"/>
      <c r="U8" s="25"/>
      <c r="V8" s="91"/>
      <c r="W8" s="29"/>
      <c r="X8" s="25"/>
      <c r="Y8" s="31"/>
      <c r="Z8" s="33"/>
      <c r="AA8" s="25"/>
      <c r="AB8" s="25"/>
      <c r="AC8" s="25"/>
      <c r="AD8" s="27"/>
      <c r="AE8" s="25"/>
      <c r="AF8" s="89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2"/>
      <c r="AS8" s="93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31"/>
      <c r="D9" s="33"/>
      <c r="E9" s="25"/>
      <c r="F9" s="25"/>
      <c r="G9" s="25"/>
      <c r="H9" s="27"/>
      <c r="I9" s="25"/>
      <c r="J9" s="89"/>
      <c r="K9" s="29"/>
      <c r="L9" s="90"/>
      <c r="M9" s="18"/>
      <c r="N9" s="18"/>
      <c r="O9" s="18"/>
      <c r="P9" s="24"/>
      <c r="Q9" s="25"/>
      <c r="R9" s="25"/>
      <c r="S9" s="27"/>
      <c r="T9" s="25"/>
      <c r="U9" s="25"/>
      <c r="V9" s="91"/>
      <c r="W9" s="29"/>
      <c r="X9" s="25"/>
      <c r="Y9" s="31"/>
      <c r="Z9" s="33"/>
      <c r="AA9" s="25"/>
      <c r="AB9" s="25"/>
      <c r="AC9" s="25"/>
      <c r="AD9" s="27"/>
      <c r="AE9" s="25"/>
      <c r="AF9" s="89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92"/>
      <c r="AS9" s="93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31"/>
      <c r="D10" s="33"/>
      <c r="E10" s="25"/>
      <c r="F10" s="25"/>
      <c r="G10" s="25"/>
      <c r="H10" s="27"/>
      <c r="I10" s="25"/>
      <c r="J10" s="89"/>
      <c r="K10" s="29"/>
      <c r="L10" s="90"/>
      <c r="M10" s="18"/>
      <c r="N10" s="18"/>
      <c r="O10" s="18"/>
      <c r="P10" s="24"/>
      <c r="Q10" s="25"/>
      <c r="R10" s="25"/>
      <c r="S10" s="27"/>
      <c r="T10" s="25"/>
      <c r="U10" s="25"/>
      <c r="V10" s="91"/>
      <c r="W10" s="29"/>
      <c r="X10" s="25">
        <v>1992</v>
      </c>
      <c r="Y10" s="25" t="s">
        <v>68</v>
      </c>
      <c r="Z10" s="26" t="s">
        <v>69</v>
      </c>
      <c r="AA10" s="25">
        <v>15</v>
      </c>
      <c r="AB10" s="25">
        <v>1</v>
      </c>
      <c r="AC10" s="25">
        <v>24</v>
      </c>
      <c r="AD10" s="25">
        <v>6</v>
      </c>
      <c r="AE10" s="25"/>
      <c r="AF10" s="28"/>
      <c r="AG10" s="77"/>
      <c r="AH10" s="16"/>
      <c r="AI10" s="16"/>
      <c r="AJ10" s="16"/>
      <c r="AK10" s="18"/>
      <c r="AL10" s="24"/>
      <c r="AM10" s="25"/>
      <c r="AN10" s="25"/>
      <c r="AO10" s="25"/>
      <c r="AP10" s="25"/>
      <c r="AQ10" s="25"/>
      <c r="AR10" s="92"/>
      <c r="AS10" s="93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ht="14.25" x14ac:dyDescent="0.2">
      <c r="A11" s="35"/>
      <c r="B11" s="94" t="s">
        <v>62</v>
      </c>
      <c r="C11" s="95"/>
      <c r="D11" s="96"/>
      <c r="E11" s="97">
        <f>SUM(E4:E10)</f>
        <v>16</v>
      </c>
      <c r="F11" s="97">
        <f>SUM(F4:F10)</f>
        <v>2</v>
      </c>
      <c r="G11" s="97">
        <f>SUM(G4:G10)</f>
        <v>20</v>
      </c>
      <c r="H11" s="97">
        <f>SUM(H4:H10)</f>
        <v>12</v>
      </c>
      <c r="I11" s="97">
        <f>SUM(I4:I10)</f>
        <v>0</v>
      </c>
      <c r="J11" s="98">
        <v>0</v>
      </c>
      <c r="K11" s="78">
        <f>SUM(K4:K10)</f>
        <v>0</v>
      </c>
      <c r="L11" s="22"/>
      <c r="M11" s="20"/>
      <c r="N11" s="99"/>
      <c r="O11" s="100"/>
      <c r="P11" s="24"/>
      <c r="Q11" s="97">
        <f>SUM(Q4:Q10)</f>
        <v>0</v>
      </c>
      <c r="R11" s="97">
        <f>SUM(R4:R10)</f>
        <v>0</v>
      </c>
      <c r="S11" s="97">
        <f>SUM(S4:S10)</f>
        <v>0</v>
      </c>
      <c r="T11" s="97">
        <f>SUM(T4:T10)</f>
        <v>0</v>
      </c>
      <c r="U11" s="97">
        <f>SUM(U4:U10)</f>
        <v>0</v>
      </c>
      <c r="V11" s="32">
        <v>0</v>
      </c>
      <c r="W11" s="78">
        <f>SUM(W4:W10)</f>
        <v>0</v>
      </c>
      <c r="X11" s="16" t="s">
        <v>62</v>
      </c>
      <c r="Y11" s="17"/>
      <c r="Z11" s="15"/>
      <c r="AA11" s="97">
        <f>SUM(AA4:AA10)</f>
        <v>90</v>
      </c>
      <c r="AB11" s="97">
        <f>SUM(AB4:AB10)</f>
        <v>9</v>
      </c>
      <c r="AC11" s="97">
        <f>SUM(AC4:AC10)</f>
        <v>117</v>
      </c>
      <c r="AD11" s="97">
        <f>SUM(AD4:AD10)</f>
        <v>82</v>
      </c>
      <c r="AE11" s="97">
        <f>SUM(AE4:AE10)</f>
        <v>0</v>
      </c>
      <c r="AF11" s="98">
        <v>0</v>
      </c>
      <c r="AG11" s="78">
        <f>SUM(AG4:AG10)</f>
        <v>0</v>
      </c>
      <c r="AH11" s="22"/>
      <c r="AI11" s="20"/>
      <c r="AJ11" s="99"/>
      <c r="AK11" s="100"/>
      <c r="AL11" s="24"/>
      <c r="AM11" s="97">
        <f>SUM(AM4:AM10)</f>
        <v>0</v>
      </c>
      <c r="AN11" s="97">
        <f>SUM(AN4:AN10)</f>
        <v>0</v>
      </c>
      <c r="AO11" s="97">
        <f>SUM(AO4:AO10)</f>
        <v>0</v>
      </c>
      <c r="AP11" s="97">
        <f>SUM(AP4:AP10)</f>
        <v>0</v>
      </c>
      <c r="AQ11" s="97">
        <f>SUM(AQ4:AQ10)</f>
        <v>0</v>
      </c>
      <c r="AR11" s="98">
        <v>0</v>
      </c>
      <c r="AS11" s="88">
        <f>SUM(AS4:AS10)</f>
        <v>0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29"/>
      <c r="L12" s="24"/>
      <c r="M12" s="24"/>
      <c r="N12" s="24"/>
      <c r="O12" s="24"/>
      <c r="P12" s="35"/>
      <c r="Q12" s="35"/>
      <c r="R12" s="38"/>
      <c r="S12" s="35"/>
      <c r="T12" s="35"/>
      <c r="U12" s="24"/>
      <c r="V12" s="24"/>
      <c r="W12" s="29"/>
      <c r="X12" s="35"/>
      <c r="Y12" s="35"/>
      <c r="Z12" s="35"/>
      <c r="AA12" s="35"/>
      <c r="AB12" s="35"/>
      <c r="AC12" s="35"/>
      <c r="AD12" s="35"/>
      <c r="AE12" s="35"/>
      <c r="AF12" s="36"/>
      <c r="AG12" s="29"/>
      <c r="AH12" s="24"/>
      <c r="AI12" s="24"/>
      <c r="AJ12" s="24"/>
      <c r="AK12" s="24"/>
      <c r="AL12" s="35"/>
      <c r="AM12" s="35"/>
      <c r="AN12" s="38"/>
      <c r="AO12" s="35"/>
      <c r="AP12" s="35"/>
      <c r="AQ12" s="24"/>
      <c r="AR12" s="24"/>
      <c r="AS12" s="29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01" t="s">
        <v>63</v>
      </c>
      <c r="C13" s="102"/>
      <c r="D13" s="103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64</v>
      </c>
      <c r="O13" s="18" t="s">
        <v>65</v>
      </c>
      <c r="Q13" s="38"/>
      <c r="R13" s="38" t="s">
        <v>40</v>
      </c>
      <c r="S13" s="38"/>
      <c r="T13" s="35" t="s">
        <v>48</v>
      </c>
      <c r="U13" s="24"/>
      <c r="V13" s="29"/>
      <c r="W13" s="29"/>
      <c r="X13" s="104"/>
      <c r="Y13" s="104"/>
      <c r="Z13" s="104"/>
      <c r="AA13" s="104"/>
      <c r="AB13" s="104"/>
      <c r="AC13" s="38"/>
      <c r="AD13" s="38"/>
      <c r="AE13" s="38"/>
      <c r="AF13" s="35"/>
      <c r="AG13" s="35"/>
      <c r="AH13" s="35"/>
      <c r="AI13" s="35"/>
      <c r="AJ13" s="35"/>
      <c r="AK13" s="35"/>
      <c r="AM13" s="29"/>
      <c r="AN13" s="104"/>
      <c r="AO13" s="104"/>
      <c r="AP13" s="104"/>
      <c r="AQ13" s="104"/>
      <c r="AR13" s="104"/>
      <c r="AS13" s="104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40" t="s">
        <v>12</v>
      </c>
      <c r="C14" s="12"/>
      <c r="D14" s="42"/>
      <c r="E14" s="105">
        <v>32</v>
      </c>
      <c r="F14" s="105">
        <v>0</v>
      </c>
      <c r="G14" s="105">
        <v>19</v>
      </c>
      <c r="H14" s="105">
        <v>4</v>
      </c>
      <c r="I14" s="105">
        <v>86</v>
      </c>
      <c r="J14" s="106">
        <v>0.45</v>
      </c>
      <c r="K14" s="35">
        <f>PRODUCT(I14/J14)</f>
        <v>191.11111111111111</v>
      </c>
      <c r="L14" s="107">
        <f>PRODUCT((F14+G14)/E14)</f>
        <v>0.59375</v>
      </c>
      <c r="M14" s="107">
        <f>PRODUCT(H14/E14)</f>
        <v>0.125</v>
      </c>
      <c r="N14" s="107">
        <f>PRODUCT((F14+G14+H14)/E14)</f>
        <v>0.71875</v>
      </c>
      <c r="O14" s="107">
        <f>PRODUCT(I14/E14)</f>
        <v>2.6875</v>
      </c>
      <c r="Q14" s="38"/>
      <c r="R14" s="38"/>
      <c r="S14" s="38"/>
      <c r="T14" s="35" t="s">
        <v>41</v>
      </c>
      <c r="U14" s="35"/>
      <c r="V14" s="35"/>
      <c r="W14" s="35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8"/>
      <c r="AO14" s="38"/>
      <c r="AP14" s="38"/>
      <c r="AQ14" s="38"/>
      <c r="AR14" s="38"/>
      <c r="AS14" s="38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08" t="s">
        <v>56</v>
      </c>
      <c r="C15" s="109"/>
      <c r="D15" s="110"/>
      <c r="E15" s="105">
        <f>PRODUCT(E11+Q11)</f>
        <v>16</v>
      </c>
      <c r="F15" s="105">
        <f>PRODUCT(F11+R11)</f>
        <v>2</v>
      </c>
      <c r="G15" s="105">
        <f>PRODUCT(G11+S11)</f>
        <v>20</v>
      </c>
      <c r="H15" s="105">
        <f>PRODUCT(H11+T11)</f>
        <v>12</v>
      </c>
      <c r="I15" s="105">
        <f>PRODUCT(I11+U11)</f>
        <v>0</v>
      </c>
      <c r="J15" s="106">
        <v>0</v>
      </c>
      <c r="K15" s="35">
        <f>PRODUCT(K11+W11)</f>
        <v>0</v>
      </c>
      <c r="L15" s="107">
        <f>PRODUCT((F15+G15)/E15)</f>
        <v>1.375</v>
      </c>
      <c r="M15" s="107">
        <f>PRODUCT(H15/E15)</f>
        <v>0.75</v>
      </c>
      <c r="N15" s="107">
        <f>PRODUCT((F15+G15+H15)/E15)</f>
        <v>2.125</v>
      </c>
      <c r="O15" s="107">
        <f>PRODUCT(I15/E15)</f>
        <v>0</v>
      </c>
      <c r="Q15" s="38"/>
      <c r="R15" s="38"/>
      <c r="S15" s="38"/>
      <c r="T15" s="35" t="s">
        <v>66</v>
      </c>
      <c r="U15" s="35"/>
      <c r="V15" s="35"/>
      <c r="W15" s="35"/>
      <c r="X15" s="35"/>
      <c r="Y15" s="35"/>
      <c r="Z15" s="35"/>
      <c r="AA15" s="35"/>
      <c r="AB15" s="35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62" t="s">
        <v>59</v>
      </c>
      <c r="C16" s="111"/>
      <c r="D16" s="112"/>
      <c r="E16" s="105">
        <f>PRODUCT(AA11+AM11)</f>
        <v>90</v>
      </c>
      <c r="F16" s="105">
        <f>PRODUCT(AB11+AN11)</f>
        <v>9</v>
      </c>
      <c r="G16" s="105">
        <f>PRODUCT(AC11+AO11)</f>
        <v>117</v>
      </c>
      <c r="H16" s="105">
        <f>PRODUCT(AD11+AP11)</f>
        <v>82</v>
      </c>
      <c r="I16" s="105">
        <f>PRODUCT(AE11+AQ11)</f>
        <v>0</v>
      </c>
      <c r="J16" s="106">
        <v>0</v>
      </c>
      <c r="K16" s="24">
        <f>PRODUCT(AG11+AS11)</f>
        <v>0</v>
      </c>
      <c r="L16" s="107">
        <f>PRODUCT((F16+G16)/E16)</f>
        <v>1.4</v>
      </c>
      <c r="M16" s="107">
        <f>PRODUCT(H16/E16)</f>
        <v>0.91111111111111109</v>
      </c>
      <c r="N16" s="107">
        <f>PRODUCT((F16+G16+H16)/E16)</f>
        <v>2.3111111111111109</v>
      </c>
      <c r="O16" s="107">
        <f>PRODUCT(I16/E16)</f>
        <v>0</v>
      </c>
      <c r="Q16" s="38"/>
      <c r="R16" s="38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8"/>
      <c r="AK16" s="35"/>
      <c r="AL16" s="24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13" t="s">
        <v>62</v>
      </c>
      <c r="C17" s="114"/>
      <c r="D17" s="115"/>
      <c r="E17" s="105">
        <f>SUM(E14:E16)</f>
        <v>138</v>
      </c>
      <c r="F17" s="105">
        <f t="shared" ref="F17:I17" si="0">SUM(F14:F16)</f>
        <v>11</v>
      </c>
      <c r="G17" s="105">
        <f t="shared" si="0"/>
        <v>156</v>
      </c>
      <c r="H17" s="105">
        <f t="shared" si="0"/>
        <v>98</v>
      </c>
      <c r="I17" s="105">
        <f t="shared" si="0"/>
        <v>86</v>
      </c>
      <c r="J17" s="106">
        <v>0</v>
      </c>
      <c r="K17" s="35">
        <f>SUM(K14:K16)</f>
        <v>191.11111111111111</v>
      </c>
      <c r="L17" s="107">
        <f>PRODUCT((F17+G17)/E17)</f>
        <v>1.2101449275362319</v>
      </c>
      <c r="M17" s="107">
        <f>PRODUCT(H17/E17)</f>
        <v>0.71014492753623193</v>
      </c>
      <c r="N17" s="107">
        <f>PRODUCT((F17+G17+H17)/E17)</f>
        <v>1.9202898550724639</v>
      </c>
      <c r="O17" s="107">
        <f>PRODUCT(I17/E17)</f>
        <v>0.62318840579710144</v>
      </c>
      <c r="Q17" s="24"/>
      <c r="R17" s="24"/>
      <c r="S17" s="24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24"/>
      <c r="F18" s="24"/>
      <c r="G18" s="24"/>
      <c r="H18" s="24"/>
      <c r="I18" s="24"/>
      <c r="J18" s="35"/>
      <c r="K18" s="35"/>
      <c r="L18" s="24"/>
      <c r="M18" s="24"/>
      <c r="N18" s="24"/>
      <c r="O18" s="24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8"/>
      <c r="AK177" s="3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8"/>
      <c r="AK181" s="3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8"/>
      <c r="AK182" s="24"/>
      <c r="AL182" s="24"/>
    </row>
    <row r="183" spans="12:38" x14ac:dyDescent="0.25">
      <c r="R183" s="29"/>
      <c r="S183" s="29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8"/>
    </row>
    <row r="184" spans="12:38" x14ac:dyDescent="0.25">
      <c r="R184" s="29"/>
      <c r="S184" s="29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8"/>
    </row>
    <row r="185" spans="12:38" x14ac:dyDescent="0.25">
      <c r="R185" s="29"/>
      <c r="S185" s="29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8"/>
    </row>
    <row r="186" spans="12:38" x14ac:dyDescent="0.25">
      <c r="L186"/>
      <c r="M186"/>
      <c r="N186"/>
      <c r="O186"/>
      <c r="P186"/>
      <c r="R186" s="29"/>
      <c r="S186" s="29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2021-11-29T08:25:42Z</dcterms:modified>
</cp:coreProperties>
</file>